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2025年" sheetId="2" r:id="rId1"/>
  </sheets>
  <definedNames>
    <definedName name="_xlnm.Print_Titles" localSheetId="0">'2025年'!$2:$2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<sst xmlns="http://schemas.openxmlformats.org/spreadsheetml/2006/main" count="46" uniqueCount="43">
  <si>
    <t>2025年广饶县公共资源交易代理机构行为规范诚信评价情况汇总表</t>
  </si>
  <si>
    <t>机构名称</t>
  </si>
  <si>
    <t>项目数量</t>
  </si>
  <si>
    <t>基础分</t>
  </si>
  <si>
    <t>加分</t>
  </si>
  <si>
    <t>扣分</t>
  </si>
  <si>
    <t>扣分原因</t>
  </si>
  <si>
    <t>总分</t>
  </si>
  <si>
    <t>山东海川鸿业项目咨询有限公司</t>
  </si>
  <si>
    <t>山东飞领建设项目管理有限公司</t>
  </si>
  <si>
    <t>东营尊博工程项目管理有限公司</t>
  </si>
  <si>
    <t>山东汇鑫建安工程项目管理有限公司</t>
  </si>
  <si>
    <t>山东东昊工程咨询有限公司</t>
  </si>
  <si>
    <t>江苏新时代工程项目管理有限公司</t>
  </si>
  <si>
    <t>山东桐峻工程项目管理有限公司</t>
  </si>
  <si>
    <t>山东中浩润华项目管理有限公司</t>
  </si>
  <si>
    <t>山东迅捷工程项目咨询有限公司</t>
  </si>
  <si>
    <t>山东名仕建设工程项目管理有限公司</t>
  </si>
  <si>
    <t>山东方大项目管理有限公司</t>
  </si>
  <si>
    <t>中技兴安工程项目管理有限公司</t>
  </si>
  <si>
    <t>天马盛鼎项目管理有限公司</t>
  </si>
  <si>
    <t>山东华标招标有限公司</t>
  </si>
  <si>
    <t>山东珍琢建设咨询有限公司</t>
  </si>
  <si>
    <t>东营盛翔工程项目管理有限公司</t>
  </si>
  <si>
    <t>山东浩锐工程咨询有限公司</t>
  </si>
  <si>
    <t>寿光市恒泰工程建设监理有限责任公司</t>
  </si>
  <si>
    <t>山东云拓工程项目管理有限公司</t>
  </si>
  <si>
    <t>东营信义工程造价咨询有限公司</t>
  </si>
  <si>
    <t>山东华胜项目管理咨询有限公司</t>
  </si>
  <si>
    <t>东营市东岳监理工程有限公司</t>
  </si>
  <si>
    <t>华东众联（山东）工程管理有限公司</t>
  </si>
  <si>
    <t>山东招采通项目管理有限公司</t>
  </si>
  <si>
    <t>山东恒富项目管理咨询有限公司</t>
  </si>
  <si>
    <t>山东正赢建设咨询有限公司</t>
  </si>
  <si>
    <t>未按规定收取专职从业人员手机1人次，扣2分。</t>
  </si>
  <si>
    <t>金正建设咨询集团有限公司</t>
  </si>
  <si>
    <t>山东华远翊航项目管理有限公司</t>
  </si>
  <si>
    <t>未按规定抽取评审专家，扣5分。</t>
  </si>
  <si>
    <t>山东科正工程项目管理有限公司</t>
  </si>
  <si>
    <t>成交结果公告中供应商名称错误，扣5分。</t>
  </si>
  <si>
    <t>山东启新国润工程项目管理有限公司</t>
  </si>
  <si>
    <t>山东隆正项目管理有限公司</t>
  </si>
  <si>
    <r>
      <rPr>
        <sz val="12"/>
        <rFont val="方正黑体简体"/>
        <charset val="134"/>
      </rPr>
      <t>备注：</t>
    </r>
    <r>
      <rPr>
        <sz val="12"/>
        <rFont val="宋体"/>
        <charset val="134"/>
      </rPr>
      <t>山东汇鑫建安工程项目管理有限公司、江苏新时代工程项目管理有限公司、山东科正工程项目管理有限公司主动向县财政局提出书面的合理化建议并被采纳推广，各加1分。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</si>
</sst>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1"/>
      <name val="宋体"/>
      <charset val="134"/>
    </font>
    <font>
      <sz val="11"/>
      <name val="宋体"/>
      <charset val="134"/>
      <scheme val="minor"/>
    </font>
    <font>
      <sz val="16"/>
      <name val="方正小标宋简体"/>
      <charset val="134"/>
    </font>
    <font>
      <sz val="14"/>
      <name val="方正黑体简体"/>
      <charset val="134"/>
    </font>
    <font>
      <sz val="10"/>
      <name val="宋体"/>
      <charset val="134"/>
    </font>
    <font>
      <sz val="12"/>
      <color theme="1" tint="0.05"/>
      <name val="宋体"/>
      <charset val="134"/>
    </font>
    <font>
      <sz val="12"/>
      <name val="方正黑体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3" borderId="5">
      <alignment vertical="center"/>
    </xf>
    <xf numFmtId="0" fontId="11" fillId="0" borderId="0">
      <alignment vertical="center"/>
    </xf>
    <xf numFmtId="0" fontId="12" fillId="0" borderId="0">
      <alignment vertical="center"/>
    </xf>
    <xf numFmtId="0" fontId="13" fillId="0" borderId="0">
      <alignment vertical="center"/>
    </xf>
    <xf numFmtId="0" fontId="14" fillId="0" borderId="6">
      <alignment vertical="center"/>
    </xf>
    <xf numFmtId="0" fontId="15" fillId="0" borderId="6">
      <alignment vertical="center"/>
    </xf>
    <xf numFmtId="0" fontId="16" fillId="0" borderId="7">
      <alignment vertical="center"/>
    </xf>
    <xf numFmtId="0" fontId="16" fillId="0" borderId="0">
      <alignment vertical="center"/>
    </xf>
    <xf numFmtId="0" fontId="17" fillId="4" borderId="8">
      <alignment vertical="center"/>
    </xf>
    <xf numFmtId="0" fontId="18" fillId="5" borderId="9">
      <alignment vertical="center"/>
    </xf>
    <xf numFmtId="0" fontId="19" fillId="5" borderId="8">
      <alignment vertical="center"/>
    </xf>
    <xf numFmtId="0" fontId="20" fillId="6" borderId="10">
      <alignment vertical="center"/>
    </xf>
    <xf numFmtId="0" fontId="21" fillId="0" borderId="11">
      <alignment vertical="center"/>
    </xf>
    <xf numFmtId="0" fontId="22" fillId="0" borderId="12">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7" fillId="11" borderId="0">
      <alignment vertical="center"/>
    </xf>
    <xf numFmtId="0" fontId="27" fillId="12" borderId="0">
      <alignment vertical="center"/>
    </xf>
    <xf numFmtId="0" fontId="26" fillId="13" borderId="0">
      <alignment vertical="center"/>
    </xf>
    <xf numFmtId="0" fontId="26" fillId="14" borderId="0">
      <alignment vertical="center"/>
    </xf>
    <xf numFmtId="0" fontId="27" fillId="15" borderId="0">
      <alignment vertical="center"/>
    </xf>
    <xf numFmtId="0" fontId="27" fillId="16" borderId="0">
      <alignment vertical="center"/>
    </xf>
    <xf numFmtId="0" fontId="26" fillId="17" borderId="0">
      <alignment vertical="center"/>
    </xf>
    <xf numFmtId="0" fontId="26" fillId="18" borderId="0">
      <alignment vertical="center"/>
    </xf>
    <xf numFmtId="0" fontId="27" fillId="19" borderId="0">
      <alignment vertical="center"/>
    </xf>
    <xf numFmtId="0" fontId="27" fillId="20" borderId="0">
      <alignment vertical="center"/>
    </xf>
    <xf numFmtId="0" fontId="26" fillId="21" borderId="0">
      <alignment vertical="center"/>
    </xf>
    <xf numFmtId="0" fontId="26" fillId="22" borderId="0">
      <alignment vertical="center"/>
    </xf>
    <xf numFmtId="0" fontId="27" fillId="23" borderId="0">
      <alignment vertical="center"/>
    </xf>
    <xf numFmtId="0" fontId="27" fillId="24" borderId="0">
      <alignment vertical="center"/>
    </xf>
    <xf numFmtId="0" fontId="26" fillId="25" borderId="0">
      <alignment vertical="center"/>
    </xf>
    <xf numFmtId="0" fontId="26" fillId="26" borderId="0">
      <alignment vertical="center"/>
    </xf>
    <xf numFmtId="0" fontId="27" fillId="27" borderId="0">
      <alignment vertical="center"/>
    </xf>
    <xf numFmtId="0" fontId="27" fillId="28" borderId="0">
      <alignment vertical="center"/>
    </xf>
    <xf numFmtId="0" fontId="26" fillId="29" borderId="0">
      <alignment vertical="center"/>
    </xf>
    <xf numFmtId="0" fontId="26" fillId="30" borderId="0">
      <alignment vertical="center"/>
    </xf>
    <xf numFmtId="0" fontId="27" fillId="31" borderId="0">
      <alignment vertical="center"/>
    </xf>
    <xf numFmtId="0" fontId="27" fillId="32" borderId="0">
      <alignment vertical="center"/>
    </xf>
    <xf numFmtId="0" fontId="26" fillId="33" borderId="0">
      <alignment vertical="center"/>
    </xf>
  </cellStyleXfs>
  <cellXfs count="19">
    <xf numFmtId="0" fontId="0" fillId="0" borderId="0" xfId="0"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8" fillId="0"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A1" sqref="A1:G1"/>
    </sheetView>
  </sheetViews>
  <sheetFormatPr defaultColWidth="9" defaultRowHeight="13.5"/>
  <cols>
    <col min="1" max="1" width="23.875" style="5" customWidth="1"/>
    <col min="2" max="2" width="11.375" style="6" customWidth="1"/>
    <col min="3" max="3" width="9.375" style="6" customWidth="1"/>
    <col min="4" max="5" width="7.5" style="6" customWidth="1"/>
    <col min="6" max="6" width="21.5" customWidth="1"/>
    <col min="7" max="7" width="10.875" style="6" customWidth="1"/>
  </cols>
  <sheetData>
    <row r="1" ht="42" customHeight="1" spans="1:10">
      <c r="A1" s="7" t="s">
        <v>0</v>
      </c>
      <c r="B1" s="8"/>
      <c r="C1" s="8"/>
      <c r="D1" s="8"/>
      <c r="E1" s="8"/>
      <c r="F1" s="8"/>
      <c r="G1" s="8"/>
    </row>
    <row r="2" ht="29" customHeight="1" spans="1:10">
      <c r="A2" s="9" t="s">
        <v>1</v>
      </c>
      <c r="B2" s="9" t="s">
        <v>2</v>
      </c>
      <c r="C2" s="9" t="s">
        <v>3</v>
      </c>
      <c r="D2" s="9" t="s">
        <v>4</v>
      </c>
      <c r="E2" s="9" t="s">
        <v>5</v>
      </c>
      <c r="F2" s="9" t="s">
        <v>6</v>
      </c>
      <c r="G2" s="9" t="s">
        <v>7</v>
      </c>
    </row>
    <row r="3" s="1" customFormat="1" ht="36" customHeight="1" spans="1:10">
      <c r="A3" s="10" t="s">
        <v>8</v>
      </c>
      <c r="B3" s="10">
        <v>24</v>
      </c>
      <c r="C3" s="10">
        <v>100</v>
      </c>
      <c r="D3" s="10">
        <v>4.2</v>
      </c>
      <c r="E3" s="10">
        <v>0</v>
      </c>
      <c r="F3" s="11"/>
      <c r="G3" s="10">
        <f>C3-E3+D3</f>
        <v>104.2</v>
      </c>
    </row>
    <row r="4" s="1" customFormat="1" ht="36" customHeight="1" spans="1:10">
      <c r="A4" s="10" t="s">
        <v>9</v>
      </c>
      <c r="B4" s="10">
        <v>26</v>
      </c>
      <c r="C4" s="10">
        <v>100</v>
      </c>
      <c r="D4" s="10">
        <v>2.7</v>
      </c>
      <c r="E4" s="10">
        <v>0</v>
      </c>
      <c r="F4" s="12"/>
      <c r="G4" s="10">
        <f>C4-E4+D4</f>
        <v>102.7</v>
      </c>
    </row>
    <row r="5" s="1" customFormat="1" ht="36" customHeight="1" spans="1:10">
      <c r="A5" s="10" t="s">
        <v>10</v>
      </c>
      <c r="B5" s="10">
        <v>28</v>
      </c>
      <c r="C5" s="10">
        <v>100</v>
      </c>
      <c r="D5" s="10">
        <v>2.4</v>
      </c>
      <c r="E5" s="10">
        <v>0</v>
      </c>
      <c r="F5" s="11"/>
      <c r="G5" s="10">
        <f>C5-E5+D5</f>
        <v>102.4</v>
      </c>
    </row>
    <row r="6" s="1" customFormat="1" ht="36" customHeight="1" spans="1:10">
      <c r="A6" s="10" t="s">
        <v>11</v>
      </c>
      <c r="B6" s="10">
        <v>14</v>
      </c>
      <c r="C6" s="10">
        <v>100</v>
      </c>
      <c r="D6" s="10">
        <f>4*0.3+1</f>
        <v>2.2</v>
      </c>
      <c r="E6" s="10">
        <v>0</v>
      </c>
      <c r="F6" s="11"/>
      <c r="G6" s="10">
        <v>102.2</v>
      </c>
    </row>
    <row r="7" s="1" customFormat="1" ht="36" customHeight="1" spans="1:10">
      <c r="A7" s="10" t="s">
        <v>12</v>
      </c>
      <c r="B7" s="10">
        <v>17</v>
      </c>
      <c r="C7" s="10">
        <v>100</v>
      </c>
      <c r="D7" s="10">
        <v>1.8</v>
      </c>
      <c r="E7" s="10">
        <v>0</v>
      </c>
      <c r="F7" s="11"/>
      <c r="G7" s="10">
        <v>101.8</v>
      </c>
    </row>
    <row r="8" s="1" customFormat="1" ht="36" customHeight="1" spans="1:10">
      <c r="A8" s="10" t="s">
        <v>13</v>
      </c>
      <c r="B8" s="10">
        <v>8</v>
      </c>
      <c r="C8" s="10">
        <v>100</v>
      </c>
      <c r="D8" s="10">
        <f>2*0.3+1</f>
        <v>1.6</v>
      </c>
      <c r="E8" s="10">
        <v>0</v>
      </c>
      <c r="F8" s="11"/>
      <c r="G8" s="10">
        <v>101.6</v>
      </c>
    </row>
    <row r="9" s="1" customFormat="1" ht="36" customHeight="1" spans="1:10">
      <c r="A9" s="10" t="s">
        <v>14</v>
      </c>
      <c r="B9" s="10">
        <v>20</v>
      </c>
      <c r="C9" s="10">
        <v>100</v>
      </c>
      <c r="D9" s="10">
        <f>5*0.3</f>
        <v>1.5</v>
      </c>
      <c r="E9" s="10">
        <v>0</v>
      </c>
      <c r="F9" s="11"/>
      <c r="G9" s="10">
        <v>101.5</v>
      </c>
    </row>
    <row r="10" s="1" customFormat="1" ht="36" customHeight="1" spans="1:10">
      <c r="A10" s="10" t="s">
        <v>15</v>
      </c>
      <c r="B10" s="10">
        <v>22</v>
      </c>
      <c r="C10" s="10">
        <v>100</v>
      </c>
      <c r="D10" s="10">
        <f t="shared" ref="D10:D12" si="0">3*0.3</f>
        <v>0.9</v>
      </c>
      <c r="E10" s="10">
        <v>0</v>
      </c>
      <c r="F10" s="11"/>
      <c r="G10" s="10">
        <f>C10-E10+D10</f>
        <v>100.9</v>
      </c>
    </row>
    <row r="11" s="1" customFormat="1" ht="36" customHeight="1" spans="1:10">
      <c r="A11" s="10" t="s">
        <v>16</v>
      </c>
      <c r="B11" s="10">
        <v>15</v>
      </c>
      <c r="C11" s="10">
        <v>100</v>
      </c>
      <c r="D11" s="10">
        <f t="shared" si="0"/>
        <v>0.9</v>
      </c>
      <c r="E11" s="10">
        <v>0</v>
      </c>
      <c r="F11" s="11"/>
      <c r="G11" s="10">
        <v>100.9</v>
      </c>
    </row>
    <row r="12" s="1" customFormat="1" ht="36" customHeight="1" spans="1:10">
      <c r="A12" s="10" t="s">
        <v>17</v>
      </c>
      <c r="B12" s="10">
        <v>7</v>
      </c>
      <c r="C12" s="10">
        <v>100</v>
      </c>
      <c r="D12" s="10">
        <f t="shared" si="0"/>
        <v>0.9</v>
      </c>
      <c r="E12" s="10">
        <v>0</v>
      </c>
      <c r="F12" s="11"/>
      <c r="G12" s="10">
        <v>100.9</v>
      </c>
    </row>
    <row r="13" s="2" customFormat="1" ht="36" customHeight="1" spans="1:10">
      <c r="A13" s="10" t="s">
        <v>18</v>
      </c>
      <c r="B13" s="10">
        <v>14</v>
      </c>
      <c r="C13" s="10">
        <v>100</v>
      </c>
      <c r="D13" s="10">
        <f>2*0.3</f>
        <v>0.6</v>
      </c>
      <c r="E13" s="10">
        <v>0</v>
      </c>
      <c r="F13" s="11"/>
      <c r="G13" s="10">
        <v>100.6</v>
      </c>
      <c r="J13" s="13"/>
    </row>
    <row r="14" s="1" customFormat="1" ht="36" customHeight="1" spans="1:10">
      <c r="A14" s="10" t="s">
        <v>19</v>
      </c>
      <c r="B14" s="10">
        <v>5</v>
      </c>
      <c r="C14" s="10">
        <v>100</v>
      </c>
      <c r="D14" s="10">
        <v>0.6</v>
      </c>
      <c r="E14" s="10">
        <v>0</v>
      </c>
      <c r="F14" s="11"/>
      <c r="G14" s="10">
        <v>100.6</v>
      </c>
    </row>
    <row r="15" s="1" customFormat="1" ht="36" customHeight="1" spans="1:10">
      <c r="A15" s="10" t="s">
        <v>20</v>
      </c>
      <c r="B15" s="10">
        <v>4</v>
      </c>
      <c r="C15" s="10">
        <v>100</v>
      </c>
      <c r="D15" s="10">
        <f>2*0.3</f>
        <v>0.6</v>
      </c>
      <c r="E15" s="10">
        <v>0</v>
      </c>
      <c r="F15" s="11"/>
      <c r="G15" s="10">
        <v>100.6</v>
      </c>
    </row>
    <row r="16" s="1" customFormat="1" ht="36" customHeight="1" spans="1:10">
      <c r="A16" s="10" t="s">
        <v>21</v>
      </c>
      <c r="B16" s="10">
        <v>1</v>
      </c>
      <c r="C16" s="10">
        <v>100</v>
      </c>
      <c r="D16" s="10">
        <v>0.3</v>
      </c>
      <c r="E16" s="10">
        <v>0</v>
      </c>
      <c r="F16" s="11"/>
      <c r="G16" s="10">
        <v>100.3</v>
      </c>
    </row>
    <row r="17" s="1" customFormat="1" ht="36" customHeight="1" spans="1:10">
      <c r="A17" s="10" t="s">
        <v>22</v>
      </c>
      <c r="B17" s="10">
        <v>1</v>
      </c>
      <c r="C17" s="10">
        <v>100</v>
      </c>
      <c r="D17" s="10">
        <v>0.3</v>
      </c>
      <c r="E17" s="10">
        <v>0</v>
      </c>
      <c r="F17" s="11"/>
      <c r="G17" s="10">
        <v>100.3</v>
      </c>
    </row>
    <row r="18" s="1" customFormat="1" ht="35" customHeight="1" spans="1:10">
      <c r="A18" s="10" t="s">
        <v>23</v>
      </c>
      <c r="B18" s="10">
        <v>1</v>
      </c>
      <c r="C18" s="10">
        <v>100</v>
      </c>
      <c r="D18" s="10">
        <v>0.3</v>
      </c>
      <c r="E18" s="10">
        <v>0</v>
      </c>
      <c r="F18" s="11"/>
      <c r="G18" s="10">
        <v>100.3</v>
      </c>
    </row>
    <row r="19" s="1" customFormat="1" ht="35" customHeight="1" spans="1:10">
      <c r="A19" s="14" t="s">
        <v>24</v>
      </c>
      <c r="B19" s="10">
        <v>10</v>
      </c>
      <c r="C19" s="10">
        <v>100</v>
      </c>
      <c r="D19" s="10">
        <v>0</v>
      </c>
      <c r="E19" s="10">
        <v>0</v>
      </c>
      <c r="F19" s="11"/>
      <c r="G19" s="10">
        <v>100</v>
      </c>
    </row>
    <row r="20" s="1" customFormat="1" ht="35" customHeight="1" spans="1:10">
      <c r="A20" s="14" t="s">
        <v>25</v>
      </c>
      <c r="B20" s="10">
        <v>7</v>
      </c>
      <c r="C20" s="10">
        <v>100</v>
      </c>
      <c r="D20" s="10">
        <v>0</v>
      </c>
      <c r="E20" s="10">
        <v>0</v>
      </c>
      <c r="F20" s="11"/>
      <c r="G20" s="10">
        <v>100</v>
      </c>
    </row>
    <row r="21" s="2" customFormat="1" ht="35" customHeight="1" spans="1:10">
      <c r="A21" s="14" t="s">
        <v>26</v>
      </c>
      <c r="B21" s="10">
        <v>2</v>
      </c>
      <c r="C21" s="10">
        <v>100</v>
      </c>
      <c r="D21" s="10">
        <v>0</v>
      </c>
      <c r="E21" s="10">
        <v>0</v>
      </c>
      <c r="F21" s="11"/>
      <c r="G21" s="10">
        <v>100</v>
      </c>
      <c r="I21" s="13"/>
      <c r="J21" s="13"/>
    </row>
    <row r="22" s="2" customFormat="1" ht="35" customHeight="1" spans="1:10">
      <c r="A22" s="14" t="s">
        <v>27</v>
      </c>
      <c r="B22" s="10">
        <v>2</v>
      </c>
      <c r="C22" s="10">
        <v>100</v>
      </c>
      <c r="D22" s="10">
        <v>0</v>
      </c>
      <c r="E22" s="10">
        <v>0</v>
      </c>
      <c r="F22" s="11"/>
      <c r="G22" s="10">
        <v>100</v>
      </c>
      <c r="I22" s="13"/>
      <c r="J22" s="13"/>
    </row>
    <row r="23" s="2" customFormat="1" ht="35" customHeight="1" spans="1:10">
      <c r="A23" s="14" t="s">
        <v>28</v>
      </c>
      <c r="B23" s="10">
        <v>1</v>
      </c>
      <c r="C23" s="10">
        <v>100</v>
      </c>
      <c r="D23" s="10">
        <v>0</v>
      </c>
      <c r="E23" s="10">
        <v>0</v>
      </c>
      <c r="F23" s="11"/>
      <c r="G23" s="10">
        <v>100</v>
      </c>
      <c r="I23" s="13"/>
      <c r="J23" s="13"/>
    </row>
    <row r="24" s="2" customFormat="1" ht="35" customHeight="1" spans="1:10">
      <c r="A24" s="14" t="s">
        <v>29</v>
      </c>
      <c r="B24" s="10">
        <v>1</v>
      </c>
      <c r="C24" s="10">
        <v>100</v>
      </c>
      <c r="D24" s="10">
        <v>0</v>
      </c>
      <c r="E24" s="10">
        <v>0</v>
      </c>
      <c r="F24" s="11"/>
      <c r="G24" s="10">
        <v>100</v>
      </c>
      <c r="J24" s="13"/>
    </row>
    <row r="25" s="2" customFormat="1" ht="35" customHeight="1" spans="1:10">
      <c r="A25" s="14" t="s">
        <v>30</v>
      </c>
      <c r="B25" s="10">
        <v>1</v>
      </c>
      <c r="C25" s="10">
        <v>100</v>
      </c>
      <c r="D25" s="10">
        <v>0</v>
      </c>
      <c r="E25" s="10">
        <v>0</v>
      </c>
      <c r="F25" s="11"/>
      <c r="G25" s="10">
        <v>100</v>
      </c>
      <c r="J25" s="13"/>
    </row>
    <row r="26" s="2" customFormat="1" ht="35" customHeight="1" spans="1:10">
      <c r="A26" s="14" t="s">
        <v>31</v>
      </c>
      <c r="B26" s="10">
        <v>1</v>
      </c>
      <c r="C26" s="10">
        <v>100</v>
      </c>
      <c r="D26" s="10">
        <v>0</v>
      </c>
      <c r="E26" s="10">
        <v>0</v>
      </c>
      <c r="F26" s="11"/>
      <c r="G26" s="10">
        <v>100</v>
      </c>
      <c r="J26" s="13"/>
    </row>
    <row r="27" s="2" customFormat="1" ht="35" customHeight="1" spans="1:10">
      <c r="A27" s="14" t="s">
        <v>32</v>
      </c>
      <c r="B27" s="10">
        <v>1</v>
      </c>
      <c r="C27" s="10">
        <v>100</v>
      </c>
      <c r="D27" s="10">
        <v>0</v>
      </c>
      <c r="E27" s="10">
        <v>0</v>
      </c>
      <c r="F27" s="11"/>
      <c r="G27" s="10">
        <v>100</v>
      </c>
      <c r="J27" s="13"/>
    </row>
    <row r="28" s="3" customFormat="1" ht="47" customHeight="1" spans="1:10">
      <c r="A28" s="10" t="s">
        <v>33</v>
      </c>
      <c r="B28" s="10">
        <v>6</v>
      </c>
      <c r="C28" s="10">
        <v>100</v>
      </c>
      <c r="D28" s="10">
        <v>0.3</v>
      </c>
      <c r="E28" s="10">
        <v>2</v>
      </c>
      <c r="F28" s="11" t="s">
        <v>34</v>
      </c>
      <c r="G28" s="10">
        <f t="shared" ref="G28:G33" si="1">C28-E28+D28</f>
        <v>98.3</v>
      </c>
      <c r="J28" s="15"/>
    </row>
    <row r="29" s="3" customFormat="1" ht="47" customHeight="1" spans="1:10">
      <c r="A29" s="10" t="s">
        <v>35</v>
      </c>
      <c r="B29" s="10">
        <v>2</v>
      </c>
      <c r="C29" s="10">
        <v>100</v>
      </c>
      <c r="D29" s="10">
        <v>0</v>
      </c>
      <c r="E29" s="10">
        <v>2</v>
      </c>
      <c r="F29" s="11" t="s">
        <v>34</v>
      </c>
      <c r="G29" s="10">
        <f t="shared" si="1"/>
        <v>98</v>
      </c>
      <c r="J29" s="15"/>
    </row>
    <row r="30" s="4" customFormat="1" ht="47" customHeight="1" spans="1:10">
      <c r="A30" s="10" t="s">
        <v>36</v>
      </c>
      <c r="B30" s="10">
        <v>26</v>
      </c>
      <c r="C30" s="10">
        <v>100</v>
      </c>
      <c r="D30" s="10">
        <v>2.4</v>
      </c>
      <c r="E30" s="10">
        <v>5</v>
      </c>
      <c r="F30" s="11" t="s">
        <v>37</v>
      </c>
      <c r="G30" s="10">
        <f t="shared" si="1"/>
        <v>97.4</v>
      </c>
    </row>
    <row r="31" s="4" customFormat="1" ht="47" customHeight="1" spans="1:10">
      <c r="A31" s="10" t="s">
        <v>38</v>
      </c>
      <c r="B31" s="10">
        <v>14</v>
      </c>
      <c r="C31" s="10">
        <v>100</v>
      </c>
      <c r="D31" s="10">
        <f>3*0.3+1</f>
        <v>1.9</v>
      </c>
      <c r="E31" s="10">
        <v>5</v>
      </c>
      <c r="F31" s="11" t="s">
        <v>39</v>
      </c>
      <c r="G31" s="10">
        <f t="shared" si="1"/>
        <v>96.9</v>
      </c>
    </row>
    <row r="32" s="4" customFormat="1" ht="47" customHeight="1" spans="1:10">
      <c r="A32" s="10" t="s">
        <v>40</v>
      </c>
      <c r="B32" s="10">
        <v>13</v>
      </c>
      <c r="C32" s="10">
        <v>100</v>
      </c>
      <c r="D32" s="10">
        <f>2*0.3</f>
        <v>0.6</v>
      </c>
      <c r="E32" s="10">
        <v>5</v>
      </c>
      <c r="F32" s="11" t="s">
        <v>37</v>
      </c>
      <c r="G32" s="10">
        <f t="shared" si="1"/>
        <v>95.6</v>
      </c>
    </row>
    <row r="33" s="4" customFormat="1" ht="47" customHeight="1" spans="1:7">
      <c r="A33" s="10" t="s">
        <v>41</v>
      </c>
      <c r="B33" s="10">
        <v>5</v>
      </c>
      <c r="C33" s="10">
        <v>100</v>
      </c>
      <c r="D33" s="10">
        <v>0.3</v>
      </c>
      <c r="E33" s="10">
        <v>5</v>
      </c>
      <c r="F33" s="11" t="s">
        <v>39</v>
      </c>
      <c r="G33" s="10">
        <f t="shared" si="1"/>
        <v>95.3</v>
      </c>
    </row>
    <row r="34" ht="47" customHeight="1" spans="1:7">
      <c r="A34" s="16" t="s">
        <v>42</v>
      </c>
      <c r="B34" s="17"/>
      <c r="C34" s="17"/>
      <c r="D34" s="17"/>
      <c r="E34" s="17"/>
      <c r="F34" s="17"/>
      <c r="G34" s="18"/>
    </row>
  </sheetData>
  <sortState ref="A2:G31">
    <sortCondition ref="G2" descending="1"/>
  </sortState>
  <mergeCells count="2">
    <mergeCell ref="A1:G1"/>
    <mergeCell ref="A34:G34"/>
  </mergeCells>
  <pageMargins left="0.511805555555556" right="0.511805555555556" top="0.66875" bottom="0.751388888888889" header="0.275"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WPS_1723430480</cp:lastModifiedBy>
  <dcterms:created xsi:type="dcterms:W3CDTF">2023-05-12T11:15:00Z</dcterms:created>
  <dcterms:modified xsi:type="dcterms:W3CDTF">2026-01-12T05:49:39Z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00E844E62D0B4D149EB7730CE8B70617_12</vt:lpwstr>
  </property>
  <property fmtid="{D5CDD505-2E9C-101B-9397-08002B2CF9AE}" pid="4" name="CalculationRule">
    <vt:i4>0</vt:i4>
  </property>
</Properties>
</file>